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ЦДЗО" sheetId="1" r:id="rId1"/>
    <sheet name="Лист3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<sst xmlns="http://schemas.openxmlformats.org/spreadsheetml/2006/main" count="168" uniqueCount="168">
  <si>
    <t>Фак</t>
  </si>
  <si>
    <t xml:space="preserve"> </t>
  </si>
  <si>
    <t>АПП-19-1зт</t>
  </si>
  <si>
    <t>Гаврик Андрей  Александрович</t>
  </si>
  <si>
    <t>Кирнис Виктория  Викторовна</t>
  </si>
  <si>
    <t>Мамедов Расим  Фархад оглы</t>
  </si>
  <si>
    <t>Решетняк Александр  Сергеевич</t>
  </si>
  <si>
    <t>АПП-21-1зМ</t>
  </si>
  <si>
    <t>Бережная Елена  Валерьевна</t>
  </si>
  <si>
    <t>Марков Олег  Евгеньевич</t>
  </si>
  <si>
    <t>КД-19-1зт</t>
  </si>
  <si>
    <t>Скугорин Антон  Юрьевич</t>
  </si>
  <si>
    <t>КИ-21-1з</t>
  </si>
  <si>
    <t>Полищук-Маслова Виктория  Александровна</t>
  </si>
  <si>
    <t>КИ-21-1зМ</t>
  </si>
  <si>
    <t>Амелин Владимир  Петрович</t>
  </si>
  <si>
    <t>КН-20-1з</t>
  </si>
  <si>
    <t>Афанасьев Александр  Владимирович</t>
  </si>
  <si>
    <t>Сиробаба Виктор  Анатольевич</t>
  </si>
  <si>
    <t>Шайдюк Максим  Александрович</t>
  </si>
  <si>
    <t>КН-21-1з</t>
  </si>
  <si>
    <t>Гладыш Александр  Сергеевич</t>
  </si>
  <si>
    <t>Колпакова Тататьяна  Витальевна</t>
  </si>
  <si>
    <t>КН-21-1зМ</t>
  </si>
  <si>
    <t>Голуб Денис  Михайлович</t>
  </si>
  <si>
    <t>ЛВ-18-1з</t>
  </si>
  <si>
    <t>Гладкий Александр  Николаевич</t>
  </si>
  <si>
    <t>Лященко Андрей  Павлович</t>
  </si>
  <si>
    <t>ЛП-21-1зМ</t>
  </si>
  <si>
    <t>Гуцол Михаил  Михайлович</t>
  </si>
  <si>
    <t>МВ-18-1з</t>
  </si>
  <si>
    <t>Рыбаков Юрий  Геннадьевич</t>
  </si>
  <si>
    <t>МВ-19-1зт</t>
  </si>
  <si>
    <t>Андриянов Олег  Анатольевич</t>
  </si>
  <si>
    <t>Крикунов Виталий  Анатольевич</t>
  </si>
  <si>
    <t>Полищук Ярослав  Андреевич</t>
  </si>
  <si>
    <t>МВ-21-1зт</t>
  </si>
  <si>
    <t>Козлов Игорь  Васильевич</t>
  </si>
  <si>
    <t>Ляшенко Вадим  Николаевич</t>
  </si>
  <si>
    <t>ММ-21-1зМ</t>
  </si>
  <si>
    <t>Клюева Юлия  Игоревна</t>
  </si>
  <si>
    <t>МН-18-1з</t>
  </si>
  <si>
    <t>Секретаренко Виктория  Павловна</t>
  </si>
  <si>
    <t>МН-19-1з</t>
  </si>
  <si>
    <t>Биленко Эдуард  Витальевич</t>
  </si>
  <si>
    <t>Егорова Юлия  Владимировна</t>
  </si>
  <si>
    <t>МН-20-1з</t>
  </si>
  <si>
    <t>Штагер Юрий  Сергеевич</t>
  </si>
  <si>
    <t>МН-20-1зМБ</t>
  </si>
  <si>
    <t>Караченцева Дарья  Владимировна</t>
  </si>
  <si>
    <t>МН-20-1зт</t>
  </si>
  <si>
    <t>Махота-Харатишвили Елизавета  Георгиевна</t>
  </si>
  <si>
    <t>МН-21-1з</t>
  </si>
  <si>
    <t>Захарова София  Федоровна</t>
  </si>
  <si>
    <t>МН-21-1зМ</t>
  </si>
  <si>
    <t>Богдашкина Ольга  Анатольевна</t>
  </si>
  <si>
    <t>Максимчук Галина  Анатольевна</t>
  </si>
  <si>
    <t>Миранцов Сергей  Леонидович</t>
  </si>
  <si>
    <t>Тонкошкур Егор  Єдуардович</t>
  </si>
  <si>
    <t>МН-21-1зт</t>
  </si>
  <si>
    <t>Вержбицкая Юлия  Валерьевна</t>
  </si>
  <si>
    <t>Кудрин Александр  Арсенович</t>
  </si>
  <si>
    <t>Олишевская Ирина  Николаевна</t>
  </si>
  <si>
    <t>Остапченко Валерия  Романовна</t>
  </si>
  <si>
    <t>Савчин Яна  Андреевна</t>
  </si>
  <si>
    <t>ОМТ-19-1зт</t>
  </si>
  <si>
    <t>Ольховский Петр  Александрович</t>
  </si>
  <si>
    <t>ПЛ-21-1з</t>
  </si>
  <si>
    <t>Онищенко Светлана  Леонидовна</t>
  </si>
  <si>
    <t>ПЛ-21-1зт</t>
  </si>
  <si>
    <t>Карташов Денис  Александрович</t>
  </si>
  <si>
    <t>ПТ-21-1з</t>
  </si>
  <si>
    <t>Балабан Александра  Александровна</t>
  </si>
  <si>
    <t>ПТМ-19-1зт</t>
  </si>
  <si>
    <t>Красюк Владимир  Владимирович</t>
  </si>
  <si>
    <t>Народа Виталия  Эдуардовна</t>
  </si>
  <si>
    <t>ПУА-19-1з</t>
  </si>
  <si>
    <t>Белобородова Ярослава  Витальевна</t>
  </si>
  <si>
    <t>Логвиненко Илья  Денисович</t>
  </si>
  <si>
    <t>Погосян Погос  Мкртычевич</t>
  </si>
  <si>
    <t>ПУА-19-1зт</t>
  </si>
  <si>
    <t>Арутюнян-Нагдалян Сюзанна  Петросовна</t>
  </si>
  <si>
    <t>Влазнева Мария  Игоревна</t>
  </si>
  <si>
    <t>Мацаева Анна  Алексеевна</t>
  </si>
  <si>
    <t>Назарна-Ранецкая Татьяна  Николаевна</t>
  </si>
  <si>
    <t>Пегарева Марина  Александровна</t>
  </si>
  <si>
    <t>Рубилева Татьяна  Витальевна</t>
  </si>
  <si>
    <t>Рыбченко Алина  Александровна</t>
  </si>
  <si>
    <t>Рыбченко Юлия  Николаевна</t>
  </si>
  <si>
    <t>Стеценко Татьяна  Сергеевна</t>
  </si>
  <si>
    <t>Шейко Марина  Игоревна</t>
  </si>
  <si>
    <t>ПУА-21-1зМ</t>
  </si>
  <si>
    <t>Безсонный Андрей  Александрович</t>
  </si>
  <si>
    <t>Гнатик Оксана  Петровна</t>
  </si>
  <si>
    <t>Голощапова Елена  Викторовна</t>
  </si>
  <si>
    <t>Гринева Юлия  Игоревна</t>
  </si>
  <si>
    <t>Лазаренко Екатерина  Александровна</t>
  </si>
  <si>
    <t>Никулина Виктория  Алексеевна</t>
  </si>
  <si>
    <t>Новицкая Алина  Александровна</t>
  </si>
  <si>
    <t>павленко Марина  Виктровна</t>
  </si>
  <si>
    <t>Семений Светлана  Николаевна</t>
  </si>
  <si>
    <t>Славинская Ирина  Александровна</t>
  </si>
  <si>
    <t>Смищенко Ольга  Дмитриевна</t>
  </si>
  <si>
    <t>Соболь Анна  Николаевна</t>
  </si>
  <si>
    <t>Сычова Анастасия  Александровна</t>
  </si>
  <si>
    <t>ПУА-21-1зт</t>
  </si>
  <si>
    <t>Локтионова Валерия  Александровна</t>
  </si>
  <si>
    <t>СЗ-21-1зМ</t>
  </si>
  <si>
    <t>Суботина Ирина  Олеговна</t>
  </si>
  <si>
    <t>СМ-18-1з</t>
  </si>
  <si>
    <t>Черкасов Артем  Витальевич</t>
  </si>
  <si>
    <t>СП-18-1з</t>
  </si>
  <si>
    <t>Литвинов Денис  Евгеньевич</t>
  </si>
  <si>
    <t>СП-19-1зт</t>
  </si>
  <si>
    <t>Сатановский Анатолий  Анатольевич</t>
  </si>
  <si>
    <t>Сатановский Владислав  Анатольевич</t>
  </si>
  <si>
    <t>Харченко Юрий  Геннадьевич</t>
  </si>
  <si>
    <t>СП-21-1зт</t>
  </si>
  <si>
    <t>Медяников Константин  Андреевич</t>
  </si>
  <si>
    <t>Шаповалов Олег  Сергеевич</t>
  </si>
  <si>
    <t>ТМ-19-1зт</t>
  </si>
  <si>
    <t>Короткий Кирилл  Романович</t>
  </si>
  <si>
    <t>Репченко Владимир  Сергеевич</t>
  </si>
  <si>
    <t>Сокол Сергей  Александрович</t>
  </si>
  <si>
    <t>ТМ-20-1з</t>
  </si>
  <si>
    <t>Николаенко Александр  Юрьевич</t>
  </si>
  <si>
    <t>ТМ-21-1зт</t>
  </si>
  <si>
    <t>Иванов Дмитрий  Петровнич</t>
  </si>
  <si>
    <t>УЧ-18-1з</t>
  </si>
  <si>
    <t>Кохан Вера  Сергеевна</t>
  </si>
  <si>
    <t>УЧ-19-1зт</t>
  </si>
  <si>
    <t>Муратова Юлия  Григорьевна</t>
  </si>
  <si>
    <t>УЧ-20-1зт</t>
  </si>
  <si>
    <t>Давыденко Татьяна  Владимировна</t>
  </si>
  <si>
    <t>УЧ-21-1зМ</t>
  </si>
  <si>
    <t>Симакова Александра  Константиновна</t>
  </si>
  <si>
    <t>Ф-19-1зт</t>
  </si>
  <si>
    <t>Аксенова-Малышко Карина  Витальевна</t>
  </si>
  <si>
    <t>Зотова Дарья  Валерьевна</t>
  </si>
  <si>
    <t>Ф-20-1з</t>
  </si>
  <si>
    <t>Кузьменко Анастасия  Сергеевна</t>
  </si>
  <si>
    <t>Сагура Владислав  Андреевич</t>
  </si>
  <si>
    <t>Ф-20-1зт</t>
  </si>
  <si>
    <t>Куликова София  Сергеевна</t>
  </si>
  <si>
    <t>Ф-21-1зт</t>
  </si>
  <si>
    <t>Архипова Виктория  Александровна</t>
  </si>
  <si>
    <t>Максименко Мария-Анна  Сергеевна</t>
  </si>
  <si>
    <t>Павленко-Дегтярева Евгения  Сергеевна</t>
  </si>
  <si>
    <t>Скрыпник Юлия  Юрьевна</t>
  </si>
  <si>
    <t>ЭП-19-1зтКОН</t>
  </si>
  <si>
    <t>Задорожняя Анна  Сергеевна</t>
  </si>
  <si>
    <t>Куваева Валерия  Юрьевна</t>
  </si>
  <si>
    <t>ЭП-21-1зМ</t>
  </si>
  <si>
    <t>Нижник Александр  Сергеевич</t>
  </si>
  <si>
    <t>Щелинский Владислав  Александрович</t>
  </si>
  <si>
    <t>Яценко Михаил  Евгеньевич</t>
  </si>
  <si>
    <t>ЭСА-17-1з</t>
  </si>
  <si>
    <t>Белов Сергей  Анатольевич</t>
  </si>
  <si>
    <t>ЭСА-19-1зт</t>
  </si>
  <si>
    <t>Николенко Сергей  Николаевич</t>
  </si>
  <si>
    <t>Ткаченко Сергей  Владимирович</t>
  </si>
  <si>
    <t>ЦДЗО</t>
  </si>
  <si>
    <t>Група</t>
  </si>
  <si>
    <t>ПІПб</t>
  </si>
  <si>
    <t>Заборгованість</t>
  </si>
  <si>
    <t>Сплачено</t>
  </si>
  <si>
    <t>Заборгованість поточна</t>
  </si>
  <si>
    <t>Перелік студентів ЦДЗО, які мають заборгованості по сплаті за навчання станом на 20.05.2022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</si>
</sst>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г_р_н_._-;\-* #,##0.00_г_р_н_._-;_-* &quot;-&quot;??_г_р_н_._-;_-@_-"/>
    <numFmt numFmtId="165" formatCode="0.00;[Red]\-0.00"/>
    <numFmt numFmtId="166" formatCode="0.00_ ;[Red]\-0.00\ "/>
    <numFmt numFmtId="167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5" borderId="11" xfId="0" applyFill="1" applyBorder="1" applyAlignment="1">
      <alignment/>
    </xf>
    <xf numFmtId="0" fontId="6" fillId="35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9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29" fillId="0" borderId="10" xfId="0" applyNumberFormat="1" applyFont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5" fontId="29" fillId="4" borderId="10" xfId="0" applyNumberFormat="1" applyFont="1" applyFill="1" applyBorder="1" applyAlignment="1">
      <alignment horizontal="center"/>
    </xf>
    <xf numFmtId="165" fontId="29" fillId="0" borderId="10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64" fontId="29" fillId="2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0" xfId="0" applyFill="1" applyBorder="1" applyAlignment="1">
      <alignment horizontal="left"/>
    </xf>
    <xf numFmtId="167" fontId="29" fillId="2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29" fillId="2" borderId="10" xfId="0" applyNumberFormat="1" applyFont="1" applyFill="1" applyBorder="1" applyAlignment="1">
      <alignment horizontal="left"/>
    </xf>
    <xf numFmtId="0" fontId="29" fillId="39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57421875" style="1" customWidth="1"/>
    <col min="2" max="2" width="15.8515625" style="1" customWidth="1"/>
    <col min="3" max="3" width="42.7109375" style="47" customWidth="1"/>
    <col min="4" max="4" width="15.140625" style="1" customWidth="1"/>
    <col min="5" max="5" width="13.28125" style="1" customWidth="1"/>
    <col min="6" max="6" width="29.00390625" style="1" customWidth="1"/>
    <col min="7" max="7" width="11.7109375" style="1" customWidth="1"/>
    <col min="8" max="16384" width="8.8515625" style="1" customWidth="1"/>
  </cols>
  <sheetData>
    <row r="1" spans="1:6" ht="15">
      <c r="A1" s="41" t="s">
        <v>167</v>
      </c>
      <c r="B1" s="41"/>
      <c r="C1" s="41"/>
      <c r="D1" s="41"/>
      <c r="E1" s="41"/>
      <c r="F1" s="41"/>
    </row>
    <row r="2" spans="1:3" ht="12" customHeight="1">
      <c r="A2" s="2"/>
      <c r="B2" s="2"/>
      <c r="C2" s="42"/>
    </row>
    <row r="3" spans="1:6" ht="15">
      <c r="A3" s="3" t="s">
        <v>0</v>
      </c>
      <c r="B3" s="3" t="s">
        <v>162</v>
      </c>
      <c r="C3" s="43" t="s">
        <v>163</v>
      </c>
      <c r="D3" s="16" t="s">
        <v>164</v>
      </c>
      <c r="E3" s="52" t="s">
        <v>165</v>
      </c>
      <c r="F3" s="52" t="s">
        <v>166</v>
      </c>
    </row>
    <row r="4" spans="1:6" ht="15">
      <c r="A4" s="35" t="s">
        <v>161</v>
      </c>
      <c r="B4" s="35"/>
      <c r="C4" s="35"/>
      <c r="D4" s="36"/>
      <c r="E4" s="22"/>
      <c r="F4" s="23"/>
    </row>
    <row r="5" spans="1:6" ht="14.25">
      <c r="A5" s="4"/>
      <c r="B5" s="5" t="s">
        <v>1</v>
      </c>
      <c r="C5" s="44"/>
      <c r="D5" s="24"/>
      <c r="E5" s="25"/>
      <c r="F5" s="26"/>
    </row>
    <row r="6" spans="1:6" ht="15">
      <c r="A6" s="6"/>
      <c r="B6" s="7" t="s">
        <v>2</v>
      </c>
      <c r="C6" s="45"/>
      <c r="D6" s="7"/>
      <c r="E6" s="8"/>
      <c r="F6" s="11"/>
    </row>
    <row r="7" spans="1:6" ht="15">
      <c r="A7" s="9"/>
      <c r="B7" s="10"/>
      <c r="C7" s="46" t="s">
        <v>3</v>
      </c>
      <c r="D7" s="17">
        <v>6483</v>
      </c>
      <c r="E7" s="11"/>
      <c r="F7" s="19">
        <f>D7-E7</f>
        <v>6483</v>
      </c>
    </row>
    <row r="8" spans="1:6" ht="15">
      <c r="A8" s="9"/>
      <c r="B8" s="10"/>
      <c r="C8" s="46" t="s">
        <v>4</v>
      </c>
      <c r="D8" s="17">
        <v>6600</v>
      </c>
      <c r="E8" s="11"/>
      <c r="F8" s="19">
        <f aca="true" t="shared" si="0" ref="F8:F27">D8-E8</f>
        <v>6600</v>
      </c>
    </row>
    <row r="9" spans="1:6" ht="15">
      <c r="A9" s="9"/>
      <c r="B9" s="10"/>
      <c r="C9" s="46" t="s">
        <v>5</v>
      </c>
      <c r="D9" s="17">
        <v>6610</v>
      </c>
      <c r="E9" s="11">
        <v>6600</v>
      </c>
      <c r="F9" s="19">
        <f t="shared" si="0"/>
        <v>10</v>
      </c>
    </row>
    <row r="10" spans="1:6" ht="15">
      <c r="A10" s="9"/>
      <c r="B10" s="10"/>
      <c r="C10" s="46" t="s">
        <v>6</v>
      </c>
      <c r="D10" s="17">
        <v>5050</v>
      </c>
      <c r="E10" s="11">
        <f>3050+3550</f>
        <v>6600</v>
      </c>
      <c r="F10" s="19">
        <f t="shared" si="0"/>
        <v>-1550</v>
      </c>
    </row>
    <row r="11" spans="1:6" ht="15">
      <c r="A11" s="13"/>
      <c r="B11" s="14" t="s">
        <v>7</v>
      </c>
      <c r="C11" s="45"/>
      <c r="D11" s="14"/>
      <c r="E11" s="11"/>
      <c r="F11" s="19">
        <f t="shared" si="0"/>
        <v>0</v>
      </c>
    </row>
    <row r="12" spans="1:6" ht="15">
      <c r="A12" s="9"/>
      <c r="B12" s="10"/>
      <c r="C12" s="46" t="s">
        <v>8</v>
      </c>
      <c r="D12" s="17">
        <v>9600</v>
      </c>
      <c r="E12" s="11"/>
      <c r="F12" s="19">
        <f t="shared" si="0"/>
        <v>9600</v>
      </c>
    </row>
    <row r="13" spans="1:6" ht="15">
      <c r="A13" s="9"/>
      <c r="B13" s="10"/>
      <c r="C13" s="46" t="s">
        <v>9</v>
      </c>
      <c r="D13" s="17">
        <v>9600</v>
      </c>
      <c r="E13" s="11"/>
      <c r="F13" s="19">
        <f t="shared" si="0"/>
        <v>9600</v>
      </c>
    </row>
    <row r="14" spans="1:6" ht="15">
      <c r="A14" s="13"/>
      <c r="B14" s="14" t="s">
        <v>10</v>
      </c>
      <c r="C14" s="45"/>
      <c r="D14" s="14"/>
      <c r="E14" s="11"/>
      <c r="F14" s="19">
        <f t="shared" si="0"/>
        <v>0</v>
      </c>
    </row>
    <row r="15" spans="1:6" ht="15">
      <c r="A15" s="9"/>
      <c r="B15" s="10"/>
      <c r="C15" s="46" t="s">
        <v>11</v>
      </c>
      <c r="D15" s="17">
        <v>8980</v>
      </c>
      <c r="E15" s="11">
        <f>9000</f>
        <v>9000</v>
      </c>
      <c r="F15" s="19">
        <f t="shared" si="0"/>
        <v>-20</v>
      </c>
    </row>
    <row r="16" spans="1:6" ht="15">
      <c r="A16" s="13"/>
      <c r="B16" s="14" t="s">
        <v>12</v>
      </c>
      <c r="C16" s="45"/>
      <c r="D16" s="14"/>
      <c r="E16" s="11"/>
      <c r="F16" s="19">
        <f t="shared" si="0"/>
        <v>0</v>
      </c>
    </row>
    <row r="17" spans="1:6" ht="15">
      <c r="A17" s="9"/>
      <c r="B17" s="10"/>
      <c r="C17" s="46" t="s">
        <v>13</v>
      </c>
      <c r="D17" s="17">
        <v>8100</v>
      </c>
      <c r="E17" s="11"/>
      <c r="F17" s="19">
        <f t="shared" si="0"/>
        <v>8100</v>
      </c>
    </row>
    <row r="18" spans="1:6" ht="15">
      <c r="A18" s="13"/>
      <c r="B18" s="14" t="s">
        <v>14</v>
      </c>
      <c r="C18" s="45"/>
      <c r="D18" s="14"/>
      <c r="E18" s="11"/>
      <c r="F18" s="19">
        <f t="shared" si="0"/>
        <v>0</v>
      </c>
    </row>
    <row r="19" spans="1:6" ht="15">
      <c r="A19" s="9"/>
      <c r="B19" s="10"/>
      <c r="C19" s="46" t="s">
        <v>15</v>
      </c>
      <c r="D19" s="17">
        <v>9600</v>
      </c>
      <c r="E19" s="11"/>
      <c r="F19" s="19">
        <f t="shared" si="0"/>
        <v>9600</v>
      </c>
    </row>
    <row r="20" spans="1:6" ht="15">
      <c r="A20" s="13"/>
      <c r="B20" s="14" t="s">
        <v>25</v>
      </c>
      <c r="C20" s="45"/>
      <c r="D20" s="14"/>
      <c r="E20" s="11"/>
      <c r="F20" s="19">
        <f t="shared" si="0"/>
        <v>0</v>
      </c>
    </row>
    <row r="21" spans="1:6" ht="15">
      <c r="A21" s="9"/>
      <c r="B21" s="10"/>
      <c r="C21" s="46" t="s">
        <v>26</v>
      </c>
      <c r="D21" s="17">
        <v>6180</v>
      </c>
      <c r="E21" s="11"/>
      <c r="F21" s="19">
        <f t="shared" si="0"/>
        <v>6180</v>
      </c>
    </row>
    <row r="22" spans="1:6" ht="15">
      <c r="A22" s="9"/>
      <c r="B22" s="10"/>
      <c r="C22" s="46" t="s">
        <v>27</v>
      </c>
      <c r="D22" s="17">
        <v>3012</v>
      </c>
      <c r="E22" s="11">
        <v>3012</v>
      </c>
      <c r="F22" s="19">
        <f t="shared" si="0"/>
        <v>0</v>
      </c>
    </row>
    <row r="23" spans="1:6" ht="15">
      <c r="A23" s="13"/>
      <c r="B23" s="14" t="s">
        <v>28</v>
      </c>
      <c r="C23" s="45"/>
      <c r="D23" s="14"/>
      <c r="E23" s="11"/>
      <c r="F23" s="19">
        <f t="shared" si="0"/>
        <v>0</v>
      </c>
    </row>
    <row r="24" spans="1:6" ht="15">
      <c r="A24" s="9"/>
      <c r="B24" s="10"/>
      <c r="C24" s="46" t="s">
        <v>29</v>
      </c>
      <c r="D24" s="17">
        <v>8000</v>
      </c>
      <c r="E24" s="11"/>
      <c r="F24" s="19">
        <f t="shared" si="0"/>
        <v>8000</v>
      </c>
    </row>
    <row r="25" spans="1:6" ht="15">
      <c r="A25" s="13"/>
      <c r="B25" s="14" t="s">
        <v>30</v>
      </c>
      <c r="C25" s="45"/>
      <c r="D25" s="14"/>
      <c r="E25" s="11"/>
      <c r="F25" s="19">
        <f t="shared" si="0"/>
        <v>0</v>
      </c>
    </row>
    <row r="26" spans="1:6" ht="15">
      <c r="A26" s="9"/>
      <c r="B26" s="10"/>
      <c r="C26" s="46" t="s">
        <v>31</v>
      </c>
      <c r="D26" s="17">
        <v>6180</v>
      </c>
      <c r="E26" s="11"/>
      <c r="F26" s="19">
        <f t="shared" si="0"/>
        <v>6180</v>
      </c>
    </row>
    <row r="27" spans="1:6" ht="15">
      <c r="A27" s="13"/>
      <c r="B27" s="14" t="s">
        <v>32</v>
      </c>
      <c r="C27" s="45"/>
      <c r="D27" s="14"/>
      <c r="E27" s="11"/>
      <c r="F27" s="19">
        <f t="shared" si="0"/>
        <v>0</v>
      </c>
    </row>
    <row r="28" spans="1:6" ht="15">
      <c r="A28" s="9"/>
      <c r="B28" s="10"/>
      <c r="C28" s="46" t="s">
        <v>33</v>
      </c>
      <c r="D28" s="17">
        <v>6600</v>
      </c>
      <c r="E28" s="11">
        <v>6600</v>
      </c>
      <c r="F28" s="19">
        <f>D28-E28</f>
        <v>0</v>
      </c>
    </row>
    <row r="29" spans="1:6" ht="15">
      <c r="A29" s="9"/>
      <c r="B29" s="10"/>
      <c r="C29" s="46" t="s">
        <v>34</v>
      </c>
      <c r="D29" s="17">
        <v>6600</v>
      </c>
      <c r="E29" s="11"/>
      <c r="F29" s="19">
        <f aca="true" t="shared" si="1" ref="F29:F74">D29-E29</f>
        <v>6600</v>
      </c>
    </row>
    <row r="30" spans="1:6" ht="15">
      <c r="A30" s="9"/>
      <c r="B30" s="10"/>
      <c r="C30" s="46" t="s">
        <v>35</v>
      </c>
      <c r="D30" s="17">
        <v>6600</v>
      </c>
      <c r="E30" s="11"/>
      <c r="F30" s="19">
        <f t="shared" si="1"/>
        <v>6600</v>
      </c>
    </row>
    <row r="31" spans="1:6" ht="15">
      <c r="A31" s="13"/>
      <c r="B31" s="14" t="s">
        <v>36</v>
      </c>
      <c r="C31" s="45"/>
      <c r="D31" s="14"/>
      <c r="E31" s="11"/>
      <c r="F31" s="19">
        <f t="shared" si="1"/>
        <v>0</v>
      </c>
    </row>
    <row r="32" spans="1:6" ht="15">
      <c r="A32" s="9"/>
      <c r="B32" s="10"/>
      <c r="C32" s="46" t="s">
        <v>37</v>
      </c>
      <c r="D32" s="17">
        <v>7560</v>
      </c>
      <c r="E32" s="11"/>
      <c r="F32" s="19">
        <f t="shared" si="1"/>
        <v>7560</v>
      </c>
    </row>
    <row r="33" spans="1:6" ht="15">
      <c r="A33" s="9"/>
      <c r="B33" s="10"/>
      <c r="C33" s="46" t="s">
        <v>38</v>
      </c>
      <c r="D33" s="17">
        <v>12600</v>
      </c>
      <c r="E33" s="11"/>
      <c r="F33" s="19">
        <f t="shared" si="1"/>
        <v>12600</v>
      </c>
    </row>
    <row r="34" spans="1:6" ht="15">
      <c r="A34" s="13"/>
      <c r="B34" s="14" t="s">
        <v>39</v>
      </c>
      <c r="C34" s="45"/>
      <c r="D34" s="14"/>
      <c r="E34" s="11"/>
      <c r="F34" s="19">
        <f t="shared" si="1"/>
        <v>0</v>
      </c>
    </row>
    <row r="35" spans="1:6" ht="15">
      <c r="A35" s="9"/>
      <c r="B35" s="10"/>
      <c r="C35" s="46" t="s">
        <v>40</v>
      </c>
      <c r="D35" s="17">
        <v>3600</v>
      </c>
      <c r="E35" s="11">
        <v>3600</v>
      </c>
      <c r="F35" s="19">
        <f t="shared" si="1"/>
        <v>0</v>
      </c>
    </row>
    <row r="36" spans="1:6" ht="15">
      <c r="A36" s="13"/>
      <c r="B36" s="14" t="s">
        <v>65</v>
      </c>
      <c r="C36" s="45"/>
      <c r="D36" s="14"/>
      <c r="E36" s="11"/>
      <c r="F36" s="19">
        <f t="shared" si="1"/>
        <v>0</v>
      </c>
    </row>
    <row r="37" spans="1:6" ht="15">
      <c r="A37" s="9"/>
      <c r="B37" s="10"/>
      <c r="C37" s="46" t="s">
        <v>66</v>
      </c>
      <c r="D37" s="17">
        <v>6600</v>
      </c>
      <c r="E37" s="11"/>
      <c r="F37" s="19">
        <f t="shared" si="1"/>
        <v>6600</v>
      </c>
    </row>
    <row r="38" spans="1:6" ht="15">
      <c r="A38" s="13"/>
      <c r="B38" s="14" t="s">
        <v>73</v>
      </c>
      <c r="C38" s="45"/>
      <c r="D38" s="14"/>
      <c r="E38" s="11"/>
      <c r="F38" s="19">
        <f t="shared" si="1"/>
        <v>0</v>
      </c>
    </row>
    <row r="39" spans="1:6" ht="15">
      <c r="A39" s="9"/>
      <c r="B39" s="10"/>
      <c r="C39" s="46" t="s">
        <v>74</v>
      </c>
      <c r="D39" s="17">
        <v>6420</v>
      </c>
      <c r="E39" s="11"/>
      <c r="F39" s="19">
        <f t="shared" si="1"/>
        <v>6420</v>
      </c>
    </row>
    <row r="40" spans="1:6" ht="15">
      <c r="A40" s="9"/>
      <c r="B40" s="10"/>
      <c r="C40" s="46" t="s">
        <v>75</v>
      </c>
      <c r="D40" s="17">
        <v>6000</v>
      </c>
      <c r="E40" s="11"/>
      <c r="F40" s="19">
        <f t="shared" si="1"/>
        <v>6000</v>
      </c>
    </row>
    <row r="41" spans="1:6" ht="15">
      <c r="A41" s="13"/>
      <c r="B41" s="14" t="s">
        <v>76</v>
      </c>
      <c r="C41" s="45"/>
      <c r="D41" s="14"/>
      <c r="E41" s="11"/>
      <c r="F41" s="19">
        <f t="shared" si="1"/>
        <v>0</v>
      </c>
    </row>
    <row r="42" spans="1:6" ht="15">
      <c r="A42" s="9"/>
      <c r="B42" s="10"/>
      <c r="C42" s="46" t="s">
        <v>77</v>
      </c>
      <c r="D42" s="17">
        <v>6060</v>
      </c>
      <c r="E42" s="11"/>
      <c r="F42" s="19">
        <f t="shared" si="1"/>
        <v>6060</v>
      </c>
    </row>
    <row r="43" spans="1:6" ht="15">
      <c r="A43" s="9"/>
      <c r="B43" s="10"/>
      <c r="C43" s="46" t="s">
        <v>78</v>
      </c>
      <c r="D43" s="17">
        <v>6060</v>
      </c>
      <c r="E43" s="11"/>
      <c r="F43" s="19">
        <f t="shared" si="1"/>
        <v>6060</v>
      </c>
    </row>
    <row r="44" spans="1:6" ht="15">
      <c r="A44" s="9"/>
      <c r="B44" s="10"/>
      <c r="C44" s="46" t="s">
        <v>79</v>
      </c>
      <c r="D44" s="17">
        <v>6060</v>
      </c>
      <c r="E44" s="11"/>
      <c r="F44" s="19">
        <f t="shared" si="1"/>
        <v>6060</v>
      </c>
    </row>
    <row r="45" spans="1:6" ht="15">
      <c r="A45" s="13"/>
      <c r="B45" s="14" t="s">
        <v>80</v>
      </c>
      <c r="C45" s="45"/>
      <c r="D45" s="14"/>
      <c r="E45" s="11"/>
      <c r="F45" s="19">
        <f t="shared" si="1"/>
        <v>0</v>
      </c>
    </row>
    <row r="46" spans="1:6" ht="15">
      <c r="A46" s="9"/>
      <c r="B46" s="10"/>
      <c r="C46" s="46" t="s">
        <v>81</v>
      </c>
      <c r="D46" s="17">
        <v>6600</v>
      </c>
      <c r="E46" s="11"/>
      <c r="F46" s="19">
        <f t="shared" si="1"/>
        <v>6600</v>
      </c>
    </row>
    <row r="47" spans="1:6" ht="15">
      <c r="A47" s="9"/>
      <c r="B47" s="10"/>
      <c r="C47" s="46" t="s">
        <v>82</v>
      </c>
      <c r="D47" s="17">
        <v>6600</v>
      </c>
      <c r="E47" s="11"/>
      <c r="F47" s="19">
        <f t="shared" si="1"/>
        <v>6600</v>
      </c>
    </row>
    <row r="48" spans="1:6" ht="15">
      <c r="A48" s="9"/>
      <c r="B48" s="10"/>
      <c r="C48" s="46" t="s">
        <v>83</v>
      </c>
      <c r="D48" s="17">
        <v>4400</v>
      </c>
      <c r="E48" s="11"/>
      <c r="F48" s="19">
        <f t="shared" si="1"/>
        <v>4400</v>
      </c>
    </row>
    <row r="49" spans="1:6" ht="15">
      <c r="A49" s="9"/>
      <c r="B49" s="10"/>
      <c r="C49" s="46" t="s">
        <v>84</v>
      </c>
      <c r="D49" s="17">
        <v>6600</v>
      </c>
      <c r="E49" s="11"/>
      <c r="F49" s="19">
        <f t="shared" si="1"/>
        <v>6600</v>
      </c>
    </row>
    <row r="50" spans="1:6" ht="15">
      <c r="A50" s="9"/>
      <c r="B50" s="10"/>
      <c r="C50" s="46" t="s">
        <v>85</v>
      </c>
      <c r="D50" s="17">
        <v>6580</v>
      </c>
      <c r="E50" s="11"/>
      <c r="F50" s="19">
        <f t="shared" si="1"/>
        <v>6580</v>
      </c>
    </row>
    <row r="51" spans="1:6" ht="15">
      <c r="A51" s="9"/>
      <c r="B51" s="10"/>
      <c r="C51" s="46" t="s">
        <v>86</v>
      </c>
      <c r="D51" s="17">
        <v>6600</v>
      </c>
      <c r="E51" s="11">
        <v>6600</v>
      </c>
      <c r="F51" s="19">
        <f t="shared" si="1"/>
        <v>0</v>
      </c>
    </row>
    <row r="52" spans="1:6" ht="15">
      <c r="A52" s="9"/>
      <c r="B52" s="10"/>
      <c r="C52" s="46" t="s">
        <v>87</v>
      </c>
      <c r="D52" s="17">
        <v>6600</v>
      </c>
      <c r="E52" s="11"/>
      <c r="F52" s="19">
        <f t="shared" si="1"/>
        <v>6600</v>
      </c>
    </row>
    <row r="53" spans="1:6" ht="15">
      <c r="A53" s="9"/>
      <c r="B53" s="10"/>
      <c r="C53" s="46" t="s">
        <v>88</v>
      </c>
      <c r="D53" s="17">
        <v>6600</v>
      </c>
      <c r="E53" s="11"/>
      <c r="F53" s="19">
        <f t="shared" si="1"/>
        <v>6600</v>
      </c>
    </row>
    <row r="54" spans="1:6" ht="15">
      <c r="A54" s="9"/>
      <c r="B54" s="10"/>
      <c r="C54" s="46" t="s">
        <v>89</v>
      </c>
      <c r="D54" s="17">
        <v>6600</v>
      </c>
      <c r="E54" s="11"/>
      <c r="F54" s="19">
        <f t="shared" si="1"/>
        <v>6600</v>
      </c>
    </row>
    <row r="55" spans="1:6" ht="15">
      <c r="A55" s="9"/>
      <c r="B55" s="10"/>
      <c r="C55" s="46" t="s">
        <v>90</v>
      </c>
      <c r="D55" s="17">
        <v>6600</v>
      </c>
      <c r="E55" s="11"/>
      <c r="F55" s="19">
        <f t="shared" si="1"/>
        <v>6600</v>
      </c>
    </row>
    <row r="56" spans="1:6" ht="15">
      <c r="A56" s="13"/>
      <c r="B56" s="14" t="s">
        <v>91</v>
      </c>
      <c r="C56" s="45"/>
      <c r="D56" s="14"/>
      <c r="E56" s="11"/>
      <c r="F56" s="19">
        <f t="shared" si="1"/>
        <v>0</v>
      </c>
    </row>
    <row r="57" spans="1:6" ht="15">
      <c r="A57" s="9"/>
      <c r="B57" s="10"/>
      <c r="C57" s="46" t="s">
        <v>92</v>
      </c>
      <c r="D57" s="17">
        <v>14000</v>
      </c>
      <c r="E57" s="11"/>
      <c r="F57" s="19">
        <f t="shared" si="1"/>
        <v>14000</v>
      </c>
    </row>
    <row r="58" spans="1:6" ht="15">
      <c r="A58" s="9"/>
      <c r="B58" s="10"/>
      <c r="C58" s="46" t="s">
        <v>93</v>
      </c>
      <c r="D58" s="17">
        <v>21333</v>
      </c>
      <c r="E58" s="11">
        <v>2667</v>
      </c>
      <c r="F58" s="19">
        <f t="shared" si="1"/>
        <v>18666</v>
      </c>
    </row>
    <row r="59" spans="1:6" ht="15">
      <c r="A59" s="9"/>
      <c r="B59" s="10"/>
      <c r="C59" s="46" t="s">
        <v>94</v>
      </c>
      <c r="D59" s="17">
        <v>14000</v>
      </c>
      <c r="E59" s="11">
        <v>12000</v>
      </c>
      <c r="F59" s="19">
        <f t="shared" si="1"/>
        <v>2000</v>
      </c>
    </row>
    <row r="60" spans="1:6" ht="15">
      <c r="A60" s="9"/>
      <c r="B60" s="10"/>
      <c r="C60" s="46" t="s">
        <v>95</v>
      </c>
      <c r="D60" s="17">
        <v>21333</v>
      </c>
      <c r="E60" s="11">
        <v>2667</v>
      </c>
      <c r="F60" s="19">
        <f t="shared" si="1"/>
        <v>18666</v>
      </c>
    </row>
    <row r="61" spans="1:6" ht="15">
      <c r="A61" s="9"/>
      <c r="B61" s="10"/>
      <c r="C61" s="46" t="s">
        <v>96</v>
      </c>
      <c r="D61" s="17">
        <v>11400</v>
      </c>
      <c r="E61" s="11"/>
      <c r="F61" s="19">
        <f t="shared" si="1"/>
        <v>11400</v>
      </c>
    </row>
    <row r="62" spans="1:6" ht="15">
      <c r="A62" s="9"/>
      <c r="B62" s="10"/>
      <c r="C62" s="46" t="s">
        <v>97</v>
      </c>
      <c r="D62" s="17">
        <v>14400</v>
      </c>
      <c r="E62" s="11"/>
      <c r="F62" s="19">
        <f t="shared" si="1"/>
        <v>14400</v>
      </c>
    </row>
    <row r="63" spans="1:6" ht="15">
      <c r="A63" s="9"/>
      <c r="B63" s="10"/>
      <c r="C63" s="46" t="s">
        <v>98</v>
      </c>
      <c r="D63" s="17">
        <v>11400</v>
      </c>
      <c r="E63" s="11"/>
      <c r="F63" s="19">
        <f t="shared" si="1"/>
        <v>11400</v>
      </c>
    </row>
    <row r="64" spans="1:6" ht="15">
      <c r="A64" s="9"/>
      <c r="B64" s="10"/>
      <c r="C64" s="46" t="s">
        <v>99</v>
      </c>
      <c r="D64" s="17">
        <v>21333</v>
      </c>
      <c r="E64" s="11">
        <v>2667</v>
      </c>
      <c r="F64" s="19">
        <f t="shared" si="1"/>
        <v>18666</v>
      </c>
    </row>
    <row r="65" spans="1:6" ht="15">
      <c r="A65" s="9"/>
      <c r="B65" s="10"/>
      <c r="C65" s="46" t="s">
        <v>100</v>
      </c>
      <c r="D65" s="17">
        <v>14400</v>
      </c>
      <c r="E65" s="11"/>
      <c r="F65" s="19">
        <f t="shared" si="1"/>
        <v>14400</v>
      </c>
    </row>
    <row r="66" spans="1:6" ht="15">
      <c r="A66" s="9"/>
      <c r="B66" s="10"/>
      <c r="C66" s="46" t="s">
        <v>101</v>
      </c>
      <c r="D66" s="17">
        <v>14400</v>
      </c>
      <c r="E66" s="11"/>
      <c r="F66" s="19">
        <f t="shared" si="1"/>
        <v>14400</v>
      </c>
    </row>
    <row r="67" spans="1:6" ht="15">
      <c r="A67" s="9"/>
      <c r="B67" s="10"/>
      <c r="C67" s="46" t="s">
        <v>102</v>
      </c>
      <c r="D67" s="17">
        <v>12000</v>
      </c>
      <c r="E67" s="11">
        <v>2400</v>
      </c>
      <c r="F67" s="19">
        <f t="shared" si="1"/>
        <v>9600</v>
      </c>
    </row>
    <row r="68" spans="1:6" ht="15">
      <c r="A68" s="9"/>
      <c r="B68" s="10"/>
      <c r="C68" s="46" t="s">
        <v>103</v>
      </c>
      <c r="D68" s="17">
        <v>21333</v>
      </c>
      <c r="E68" s="11">
        <v>2667</v>
      </c>
      <c r="F68" s="19">
        <f t="shared" si="1"/>
        <v>18666</v>
      </c>
    </row>
    <row r="69" spans="1:6" ht="15">
      <c r="A69" s="9"/>
      <c r="B69" s="10"/>
      <c r="C69" s="46" t="s">
        <v>104</v>
      </c>
      <c r="D69" s="17">
        <v>7700</v>
      </c>
      <c r="E69" s="11"/>
      <c r="F69" s="19">
        <f t="shared" si="1"/>
        <v>7700</v>
      </c>
    </row>
    <row r="70" spans="1:6" ht="15">
      <c r="A70" s="13"/>
      <c r="B70" s="14" t="s">
        <v>105</v>
      </c>
      <c r="C70" s="45"/>
      <c r="D70" s="14"/>
      <c r="E70" s="11"/>
      <c r="F70" s="19">
        <f t="shared" si="1"/>
        <v>0</v>
      </c>
    </row>
    <row r="71" spans="1:6" ht="15">
      <c r="A71" s="9"/>
      <c r="B71" s="10"/>
      <c r="C71" s="46" t="s">
        <v>106</v>
      </c>
      <c r="D71" s="17">
        <v>6200</v>
      </c>
      <c r="E71" s="11">
        <f>1500+3000+1700</f>
        <v>6200</v>
      </c>
      <c r="F71" s="19">
        <f t="shared" si="1"/>
        <v>0</v>
      </c>
    </row>
    <row r="72" spans="1:6" ht="15">
      <c r="A72" s="13"/>
      <c r="B72" s="14" t="s">
        <v>111</v>
      </c>
      <c r="C72" s="45"/>
      <c r="D72" s="14"/>
      <c r="E72" s="11"/>
      <c r="F72" s="19">
        <f t="shared" si="1"/>
        <v>0</v>
      </c>
    </row>
    <row r="73" spans="1:6" ht="15">
      <c r="A73" s="9"/>
      <c r="B73" s="10"/>
      <c r="C73" s="46" t="s">
        <v>112</v>
      </c>
      <c r="D73" s="17">
        <v>80</v>
      </c>
      <c r="E73" s="11"/>
      <c r="F73" s="19">
        <f t="shared" si="1"/>
        <v>80</v>
      </c>
    </row>
    <row r="74" spans="1:6" ht="15">
      <c r="A74" s="13"/>
      <c r="B74" s="14" t="s">
        <v>113</v>
      </c>
      <c r="C74" s="45"/>
      <c r="D74" s="14"/>
      <c r="E74" s="11"/>
      <c r="F74" s="19">
        <f t="shared" si="1"/>
        <v>0</v>
      </c>
    </row>
    <row r="75" spans="1:6" ht="15">
      <c r="A75" s="9"/>
      <c r="B75" s="10"/>
      <c r="C75" s="46" t="s">
        <v>114</v>
      </c>
      <c r="D75" s="17">
        <v>6600</v>
      </c>
      <c r="E75" s="11">
        <v>6600</v>
      </c>
      <c r="F75" s="19">
        <f>D75-E75</f>
        <v>0</v>
      </c>
    </row>
    <row r="76" spans="1:6" ht="15">
      <c r="A76" s="9"/>
      <c r="B76" s="10"/>
      <c r="C76" s="46" t="s">
        <v>115</v>
      </c>
      <c r="D76" s="17">
        <v>6600</v>
      </c>
      <c r="E76" s="11">
        <v>6600</v>
      </c>
      <c r="F76" s="19">
        <f aca="true" t="shared" si="2" ref="F76:F88">D76-E76</f>
        <v>0</v>
      </c>
    </row>
    <row r="77" spans="1:6" ht="15">
      <c r="A77" s="9"/>
      <c r="B77" s="10"/>
      <c r="C77" s="46" t="s">
        <v>116</v>
      </c>
      <c r="D77" s="17">
        <v>6600</v>
      </c>
      <c r="E77" s="11">
        <v>6600</v>
      </c>
      <c r="F77" s="19">
        <f t="shared" si="2"/>
        <v>0</v>
      </c>
    </row>
    <row r="78" spans="1:6" ht="15">
      <c r="A78" s="13"/>
      <c r="B78" s="14" t="s">
        <v>117</v>
      </c>
      <c r="C78" s="45"/>
      <c r="D78" s="14"/>
      <c r="E78" s="11"/>
      <c r="F78" s="19">
        <f t="shared" si="2"/>
        <v>0</v>
      </c>
    </row>
    <row r="79" spans="1:6" ht="15">
      <c r="A79" s="9"/>
      <c r="B79" s="10"/>
      <c r="C79" s="46" t="s">
        <v>118</v>
      </c>
      <c r="D79" s="17">
        <v>12600</v>
      </c>
      <c r="E79" s="11"/>
      <c r="F79" s="19">
        <f t="shared" si="2"/>
        <v>12600</v>
      </c>
    </row>
    <row r="80" spans="1:6" ht="15">
      <c r="A80" s="9"/>
      <c r="B80" s="10"/>
      <c r="C80" s="46" t="s">
        <v>119</v>
      </c>
      <c r="D80" s="17">
        <v>7560</v>
      </c>
      <c r="E80" s="11"/>
      <c r="F80" s="19">
        <f t="shared" si="2"/>
        <v>7560</v>
      </c>
    </row>
    <row r="81" spans="1:6" ht="15">
      <c r="A81" s="13"/>
      <c r="B81" s="14" t="s">
        <v>120</v>
      </c>
      <c r="C81" s="45"/>
      <c r="D81" s="14"/>
      <c r="E81" s="11"/>
      <c r="F81" s="19">
        <f t="shared" si="2"/>
        <v>0</v>
      </c>
    </row>
    <row r="82" spans="1:6" ht="15">
      <c r="A82" s="9"/>
      <c r="B82" s="10"/>
      <c r="C82" s="46" t="s">
        <v>121</v>
      </c>
      <c r="D82" s="17">
        <v>6600</v>
      </c>
      <c r="E82" s="11"/>
      <c r="F82" s="19">
        <f t="shared" si="2"/>
        <v>6600</v>
      </c>
    </row>
    <row r="83" spans="1:6" ht="15">
      <c r="A83" s="9"/>
      <c r="B83" s="10"/>
      <c r="C83" s="46" t="s">
        <v>122</v>
      </c>
      <c r="D83" s="17">
        <v>6600</v>
      </c>
      <c r="E83" s="11">
        <f>6600</f>
        <v>6600</v>
      </c>
      <c r="F83" s="19">
        <f t="shared" si="2"/>
        <v>0</v>
      </c>
    </row>
    <row r="84" spans="1:6" ht="15">
      <c r="A84" s="9"/>
      <c r="B84" s="10"/>
      <c r="C84" s="46" t="s">
        <v>123</v>
      </c>
      <c r="D84" s="17">
        <v>6000</v>
      </c>
      <c r="E84" s="11">
        <v>6000</v>
      </c>
      <c r="F84" s="19">
        <f t="shared" si="2"/>
        <v>0</v>
      </c>
    </row>
    <row r="85" spans="1:6" ht="15">
      <c r="A85" s="13"/>
      <c r="B85" s="14" t="s">
        <v>124</v>
      </c>
      <c r="C85" s="45"/>
      <c r="D85" s="14"/>
      <c r="E85" s="11"/>
      <c r="F85" s="19">
        <f t="shared" si="2"/>
        <v>0</v>
      </c>
    </row>
    <row r="86" spans="1:6" ht="15">
      <c r="A86" s="9"/>
      <c r="B86" s="10"/>
      <c r="C86" s="46" t="s">
        <v>125</v>
      </c>
      <c r="D86" s="17">
        <v>5600</v>
      </c>
      <c r="E86" s="11">
        <v>5600</v>
      </c>
      <c r="F86" s="19">
        <f t="shared" si="2"/>
        <v>0</v>
      </c>
    </row>
    <row r="87" spans="1:6" ht="15">
      <c r="A87" s="13"/>
      <c r="B87" s="14" t="s">
        <v>126</v>
      </c>
      <c r="C87" s="45"/>
      <c r="D87" s="14"/>
      <c r="E87" s="11"/>
      <c r="F87" s="19">
        <f t="shared" si="2"/>
        <v>0</v>
      </c>
    </row>
    <row r="88" spans="1:6" ht="15">
      <c r="A88" s="9"/>
      <c r="B88" s="10"/>
      <c r="C88" s="46" t="s">
        <v>127</v>
      </c>
      <c r="D88" s="17">
        <v>7560</v>
      </c>
      <c r="E88" s="11"/>
      <c r="F88" s="19">
        <f t="shared" si="2"/>
        <v>7560</v>
      </c>
    </row>
    <row r="89" spans="1:6" ht="15">
      <c r="A89" s="12"/>
      <c r="B89" s="12"/>
      <c r="D89" s="15">
        <f>SUM(D7:D88)</f>
        <v>516167</v>
      </c>
      <c r="E89" s="18">
        <f>SUM(E7:E88)</f>
        <v>111280</v>
      </c>
      <c r="F89" s="21">
        <f>D89-E89</f>
        <v>404887</v>
      </c>
    </row>
    <row r="90" spans="1:6" ht="15">
      <c r="A90" s="13"/>
      <c r="B90" s="14" t="s">
        <v>16</v>
      </c>
      <c r="C90" s="45"/>
      <c r="D90" s="14"/>
      <c r="E90" s="11"/>
      <c r="F90" s="11"/>
    </row>
    <row r="91" spans="1:6" ht="15">
      <c r="A91" s="32"/>
      <c r="B91" s="33"/>
      <c r="C91" s="46" t="s">
        <v>17</v>
      </c>
      <c r="D91" s="17">
        <v>6700</v>
      </c>
      <c r="E91" s="27"/>
      <c r="F91" s="20">
        <f>D91-E91</f>
        <v>6700</v>
      </c>
    </row>
    <row r="92" spans="1:6" ht="15">
      <c r="A92" s="32"/>
      <c r="B92" s="33"/>
      <c r="C92" s="46" t="s">
        <v>18</v>
      </c>
      <c r="D92" s="17">
        <v>4000</v>
      </c>
      <c r="E92" s="27">
        <v>2400</v>
      </c>
      <c r="F92" s="20">
        <f aca="true" t="shared" si="3" ref="F92:F155">D92-E92</f>
        <v>1600</v>
      </c>
    </row>
    <row r="93" spans="1:6" ht="15">
      <c r="A93" s="32"/>
      <c r="B93" s="33"/>
      <c r="C93" s="46" t="s">
        <v>19</v>
      </c>
      <c r="D93" s="17">
        <v>6700</v>
      </c>
      <c r="E93" s="27"/>
      <c r="F93" s="20">
        <f t="shared" si="3"/>
        <v>6700</v>
      </c>
    </row>
    <row r="94" spans="1:6" ht="15">
      <c r="A94" s="13"/>
      <c r="B94" s="14" t="s">
        <v>20</v>
      </c>
      <c r="C94" s="45"/>
      <c r="D94" s="14"/>
      <c r="E94" s="28"/>
      <c r="F94" s="29">
        <f>SUM(F91:F93)</f>
        <v>15000</v>
      </c>
    </row>
    <row r="95" spans="1:6" ht="15">
      <c r="A95" s="32"/>
      <c r="B95" s="33"/>
      <c r="C95" s="46" t="s">
        <v>21</v>
      </c>
      <c r="D95" s="17">
        <v>7500</v>
      </c>
      <c r="E95" s="27"/>
      <c r="F95" s="20">
        <f t="shared" si="3"/>
        <v>7500</v>
      </c>
    </row>
    <row r="96" spans="1:6" ht="15">
      <c r="A96" s="32"/>
      <c r="B96" s="33"/>
      <c r="C96" s="46" t="s">
        <v>22</v>
      </c>
      <c r="D96" s="17">
        <v>13500</v>
      </c>
      <c r="E96" s="27"/>
      <c r="F96" s="20">
        <f t="shared" si="3"/>
        <v>13500</v>
      </c>
    </row>
    <row r="97" spans="1:6" ht="15">
      <c r="A97" s="13"/>
      <c r="B97" s="14" t="s">
        <v>23</v>
      </c>
      <c r="C97" s="45"/>
      <c r="D97" s="14"/>
      <c r="E97" s="28"/>
      <c r="F97" s="29">
        <f>SUM(F95:F96)</f>
        <v>21000</v>
      </c>
    </row>
    <row r="98" spans="1:6" ht="15">
      <c r="A98" s="32"/>
      <c r="B98" s="33"/>
      <c r="C98" s="46" t="s">
        <v>24</v>
      </c>
      <c r="D98" s="17">
        <v>9000</v>
      </c>
      <c r="E98" s="27"/>
      <c r="F98" s="20">
        <f t="shared" si="3"/>
        <v>9000</v>
      </c>
    </row>
    <row r="99" spans="1:6" ht="15">
      <c r="A99" s="13"/>
      <c r="B99" s="14" t="s">
        <v>41</v>
      </c>
      <c r="C99" s="45"/>
      <c r="D99" s="14"/>
      <c r="E99" s="28"/>
      <c r="F99" s="29">
        <f>SUM(F98)</f>
        <v>9000</v>
      </c>
    </row>
    <row r="100" spans="1:6" ht="15">
      <c r="A100" s="32"/>
      <c r="B100" s="33"/>
      <c r="C100" s="46" t="s">
        <v>42</v>
      </c>
      <c r="D100" s="17">
        <v>6100</v>
      </c>
      <c r="E100" s="27">
        <v>6100</v>
      </c>
      <c r="F100" s="20">
        <f t="shared" si="3"/>
        <v>0</v>
      </c>
    </row>
    <row r="101" spans="1:6" ht="15">
      <c r="A101" s="13"/>
      <c r="B101" s="14" t="s">
        <v>43</v>
      </c>
      <c r="C101" s="45"/>
      <c r="D101" s="14"/>
      <c r="E101" s="27"/>
      <c r="F101" s="29">
        <f>SUM(F100)</f>
        <v>0</v>
      </c>
    </row>
    <row r="102" spans="1:6" ht="15">
      <c r="A102" s="32"/>
      <c r="B102" s="33"/>
      <c r="C102" s="46" t="s">
        <v>44</v>
      </c>
      <c r="D102" s="17">
        <v>6060</v>
      </c>
      <c r="E102" s="27"/>
      <c r="F102" s="20">
        <f t="shared" si="3"/>
        <v>6060</v>
      </c>
    </row>
    <row r="103" spans="1:6" ht="15">
      <c r="A103" s="32"/>
      <c r="B103" s="33"/>
      <c r="C103" s="46" t="s">
        <v>45</v>
      </c>
      <c r="D103" s="17">
        <v>6060</v>
      </c>
      <c r="E103" s="27"/>
      <c r="F103" s="20">
        <f t="shared" si="3"/>
        <v>6060</v>
      </c>
    </row>
    <row r="104" spans="1:6" ht="15">
      <c r="A104" s="13"/>
      <c r="B104" s="14" t="s">
        <v>46</v>
      </c>
      <c r="C104" s="45"/>
      <c r="D104" s="14"/>
      <c r="E104" s="27"/>
      <c r="F104" s="29">
        <f>SUM(F102:F103)</f>
        <v>12120</v>
      </c>
    </row>
    <row r="105" spans="1:6" ht="15">
      <c r="A105" s="32"/>
      <c r="B105" s="33"/>
      <c r="C105" s="46" t="s">
        <v>47</v>
      </c>
      <c r="D105" s="17">
        <v>6240</v>
      </c>
      <c r="E105" s="27"/>
      <c r="F105" s="20">
        <f t="shared" si="3"/>
        <v>6240</v>
      </c>
    </row>
    <row r="106" spans="1:6" ht="15">
      <c r="A106" s="13"/>
      <c r="B106" s="14" t="s">
        <v>48</v>
      </c>
      <c r="C106" s="45"/>
      <c r="D106" s="14"/>
      <c r="E106" s="27"/>
      <c r="F106" s="29">
        <f>SUM(F105)</f>
        <v>6240</v>
      </c>
    </row>
    <row r="107" spans="1:6" ht="15">
      <c r="A107" s="32"/>
      <c r="B107" s="33"/>
      <c r="C107" s="46" t="s">
        <v>49</v>
      </c>
      <c r="D107" s="17">
        <v>3600</v>
      </c>
      <c r="E107" s="27">
        <f>900+900+900</f>
        <v>2700</v>
      </c>
      <c r="F107" s="20">
        <f t="shared" si="3"/>
        <v>900</v>
      </c>
    </row>
    <row r="108" spans="1:6" ht="15">
      <c r="A108" s="13"/>
      <c r="B108" s="14" t="s">
        <v>50</v>
      </c>
      <c r="C108" s="45"/>
      <c r="D108" s="14"/>
      <c r="E108" s="27"/>
      <c r="F108" s="29">
        <f>SUM(F107)</f>
        <v>900</v>
      </c>
    </row>
    <row r="109" spans="1:6" ht="15">
      <c r="A109" s="32"/>
      <c r="B109" s="33"/>
      <c r="C109" s="46" t="s">
        <v>51</v>
      </c>
      <c r="D109" s="17">
        <v>6260</v>
      </c>
      <c r="E109" s="27"/>
      <c r="F109" s="20">
        <f t="shared" si="3"/>
        <v>6260</v>
      </c>
    </row>
    <row r="110" spans="1:6" ht="15">
      <c r="A110" s="13"/>
      <c r="B110" s="14" t="s">
        <v>52</v>
      </c>
      <c r="C110" s="45"/>
      <c r="D110" s="14"/>
      <c r="E110" s="27"/>
      <c r="F110" s="29">
        <f>SUM(F109)</f>
        <v>6260</v>
      </c>
    </row>
    <row r="111" spans="1:6" ht="15">
      <c r="A111" s="32"/>
      <c r="B111" s="33"/>
      <c r="C111" s="46" t="s">
        <v>53</v>
      </c>
      <c r="D111" s="17">
        <v>7500</v>
      </c>
      <c r="E111" s="27"/>
      <c r="F111" s="20">
        <f t="shared" si="3"/>
        <v>7500</v>
      </c>
    </row>
    <row r="112" spans="1:6" ht="15">
      <c r="A112" s="13"/>
      <c r="B112" s="14" t="s">
        <v>54</v>
      </c>
      <c r="C112" s="45"/>
      <c r="D112" s="14"/>
      <c r="E112" s="27"/>
      <c r="F112" s="29">
        <f>SUM(F111)</f>
        <v>7500</v>
      </c>
    </row>
    <row r="113" spans="1:6" ht="15">
      <c r="A113" s="32"/>
      <c r="B113" s="33"/>
      <c r="C113" s="46" t="s">
        <v>55</v>
      </c>
      <c r="D113" s="17">
        <v>7900</v>
      </c>
      <c r="E113" s="27"/>
      <c r="F113" s="20">
        <f t="shared" si="3"/>
        <v>7900</v>
      </c>
    </row>
    <row r="114" spans="1:6" ht="15">
      <c r="A114" s="32"/>
      <c r="B114" s="33"/>
      <c r="C114" s="46" t="s">
        <v>56</v>
      </c>
      <c r="D114" s="17">
        <v>9000</v>
      </c>
      <c r="E114" s="27"/>
      <c r="F114" s="20">
        <f t="shared" si="3"/>
        <v>9000</v>
      </c>
    </row>
    <row r="115" spans="1:6" ht="15">
      <c r="A115" s="32"/>
      <c r="B115" s="33"/>
      <c r="C115" s="46" t="s">
        <v>57</v>
      </c>
      <c r="D115" s="17">
        <v>6600</v>
      </c>
      <c r="E115" s="27"/>
      <c r="F115" s="20">
        <f t="shared" si="3"/>
        <v>6600</v>
      </c>
    </row>
    <row r="116" spans="1:6" ht="15">
      <c r="A116" s="32"/>
      <c r="B116" s="33"/>
      <c r="C116" s="46" t="s">
        <v>58</v>
      </c>
      <c r="D116" s="17">
        <v>9600</v>
      </c>
      <c r="E116" s="27"/>
      <c r="F116" s="20">
        <f t="shared" si="3"/>
        <v>9600</v>
      </c>
    </row>
    <row r="117" spans="1:6" ht="15">
      <c r="A117" s="13"/>
      <c r="B117" s="14" t="s">
        <v>59</v>
      </c>
      <c r="C117" s="45"/>
      <c r="D117" s="14"/>
      <c r="E117" s="27"/>
      <c r="F117" s="29">
        <f>SUM(F113:F116)</f>
        <v>33100</v>
      </c>
    </row>
    <row r="118" spans="1:6" ht="15">
      <c r="A118" s="32"/>
      <c r="B118" s="33"/>
      <c r="C118" s="46" t="s">
        <v>60</v>
      </c>
      <c r="D118" s="17">
        <v>7200</v>
      </c>
      <c r="E118" s="27"/>
      <c r="F118" s="20">
        <f t="shared" si="3"/>
        <v>7200</v>
      </c>
    </row>
    <row r="119" spans="1:6" ht="15">
      <c r="A119" s="32"/>
      <c r="B119" s="33"/>
      <c r="C119" s="46" t="s">
        <v>61</v>
      </c>
      <c r="D119" s="17">
        <v>12600</v>
      </c>
      <c r="E119" s="27"/>
      <c r="F119" s="20">
        <f t="shared" si="3"/>
        <v>12600</v>
      </c>
    </row>
    <row r="120" spans="1:6" ht="15">
      <c r="A120" s="32"/>
      <c r="B120" s="33"/>
      <c r="C120" s="46" t="s">
        <v>62</v>
      </c>
      <c r="D120" s="17">
        <v>7560</v>
      </c>
      <c r="E120" s="27"/>
      <c r="F120" s="20">
        <f t="shared" si="3"/>
        <v>7560</v>
      </c>
    </row>
    <row r="121" spans="1:6" ht="15">
      <c r="A121" s="32"/>
      <c r="B121" s="33"/>
      <c r="C121" s="46" t="s">
        <v>63</v>
      </c>
      <c r="D121" s="17">
        <v>7560</v>
      </c>
      <c r="E121" s="27"/>
      <c r="F121" s="20">
        <f t="shared" si="3"/>
        <v>7560</v>
      </c>
    </row>
    <row r="122" spans="1:6" ht="15">
      <c r="A122" s="32"/>
      <c r="B122" s="33"/>
      <c r="C122" s="46" t="s">
        <v>64</v>
      </c>
      <c r="D122" s="17">
        <v>7560</v>
      </c>
      <c r="E122" s="27"/>
      <c r="F122" s="20">
        <f t="shared" si="3"/>
        <v>7560</v>
      </c>
    </row>
    <row r="123" spans="1:6" ht="15">
      <c r="A123" s="13"/>
      <c r="B123" s="14" t="s">
        <v>67</v>
      </c>
      <c r="C123" s="45"/>
      <c r="D123" s="14"/>
      <c r="E123" s="27"/>
      <c r="F123" s="29">
        <f>SUM(F118:F122)</f>
        <v>42480</v>
      </c>
    </row>
    <row r="124" spans="1:6" ht="15">
      <c r="A124" s="32"/>
      <c r="B124" s="33"/>
      <c r="C124" s="46" t="s">
        <v>68</v>
      </c>
      <c r="D124" s="17">
        <v>5206</v>
      </c>
      <c r="E124" s="27">
        <v>2084</v>
      </c>
      <c r="F124" s="20">
        <f t="shared" si="3"/>
        <v>3122</v>
      </c>
    </row>
    <row r="125" spans="1:6" ht="15">
      <c r="A125" s="13"/>
      <c r="B125" s="14" t="s">
        <v>69</v>
      </c>
      <c r="C125" s="45"/>
      <c r="D125" s="14"/>
      <c r="E125" s="27"/>
      <c r="F125" s="29">
        <f>SUM(F124)</f>
        <v>3122</v>
      </c>
    </row>
    <row r="126" spans="1:6" ht="15">
      <c r="A126" s="32"/>
      <c r="B126" s="33"/>
      <c r="C126" s="46" t="s">
        <v>70</v>
      </c>
      <c r="D126" s="17">
        <v>7560</v>
      </c>
      <c r="E126" s="27"/>
      <c r="F126" s="20">
        <f t="shared" si="3"/>
        <v>7560</v>
      </c>
    </row>
    <row r="127" spans="1:6" ht="15">
      <c r="A127" s="13"/>
      <c r="B127" s="14" t="s">
        <v>71</v>
      </c>
      <c r="C127" s="45"/>
      <c r="D127" s="14"/>
      <c r="E127" s="27"/>
      <c r="F127" s="29">
        <f>SUM(F126)</f>
        <v>7560</v>
      </c>
    </row>
    <row r="128" spans="1:6" ht="15">
      <c r="A128" s="32"/>
      <c r="B128" s="33"/>
      <c r="C128" s="46" t="s">
        <v>72</v>
      </c>
      <c r="D128" s="17">
        <v>5000</v>
      </c>
      <c r="E128" s="27"/>
      <c r="F128" s="20">
        <f t="shared" si="3"/>
        <v>5000</v>
      </c>
    </row>
    <row r="129" spans="1:6" ht="15">
      <c r="A129" s="13"/>
      <c r="B129" s="14" t="s">
        <v>107</v>
      </c>
      <c r="C129" s="45"/>
      <c r="D129" s="14"/>
      <c r="E129" s="27"/>
      <c r="F129" s="29">
        <f>SUM(F128)</f>
        <v>5000</v>
      </c>
    </row>
    <row r="130" spans="1:6" ht="15">
      <c r="A130" s="32"/>
      <c r="B130" s="33"/>
      <c r="C130" s="46" t="s">
        <v>108</v>
      </c>
      <c r="D130" s="17">
        <v>9600</v>
      </c>
      <c r="E130" s="27"/>
      <c r="F130" s="20">
        <f t="shared" si="3"/>
        <v>9600</v>
      </c>
    </row>
    <row r="131" spans="1:6" ht="15">
      <c r="A131" s="13"/>
      <c r="B131" s="14" t="s">
        <v>109</v>
      </c>
      <c r="C131" s="45"/>
      <c r="D131" s="14"/>
      <c r="E131" s="27"/>
      <c r="F131" s="29">
        <f>SUM(F130)</f>
        <v>9600</v>
      </c>
    </row>
    <row r="132" spans="1:6" ht="15">
      <c r="A132" s="32"/>
      <c r="B132" s="33"/>
      <c r="C132" s="46" t="s">
        <v>110</v>
      </c>
      <c r="D132" s="17">
        <v>6120</v>
      </c>
      <c r="E132" s="27"/>
      <c r="F132" s="20">
        <f t="shared" si="3"/>
        <v>6120</v>
      </c>
    </row>
    <row r="133" spans="1:6" ht="15">
      <c r="A133" s="13"/>
      <c r="B133" s="14" t="s">
        <v>128</v>
      </c>
      <c r="C133" s="45"/>
      <c r="D133" s="14"/>
      <c r="E133" s="27"/>
      <c r="F133" s="29">
        <f>SUM(F132)</f>
        <v>6120</v>
      </c>
    </row>
    <row r="134" spans="1:6" ht="15">
      <c r="A134" s="32"/>
      <c r="B134" s="33"/>
      <c r="C134" s="46" t="s">
        <v>129</v>
      </c>
      <c r="D134" s="17">
        <v>6180</v>
      </c>
      <c r="E134" s="27"/>
      <c r="F134" s="20">
        <f t="shared" si="3"/>
        <v>6180</v>
      </c>
    </row>
    <row r="135" spans="1:6" ht="15">
      <c r="A135" s="13"/>
      <c r="B135" s="14" t="s">
        <v>130</v>
      </c>
      <c r="C135" s="45"/>
      <c r="D135" s="14"/>
      <c r="E135" s="27"/>
      <c r="F135" s="29">
        <f>SUM(F134)</f>
        <v>6180</v>
      </c>
    </row>
    <row r="136" spans="1:6" ht="15">
      <c r="A136" s="32"/>
      <c r="B136" s="33"/>
      <c r="C136" s="46" t="s">
        <v>131</v>
      </c>
      <c r="D136" s="17">
        <v>6600</v>
      </c>
      <c r="E136" s="27">
        <v>6600</v>
      </c>
      <c r="F136" s="20">
        <f t="shared" si="3"/>
        <v>0</v>
      </c>
    </row>
    <row r="137" spans="1:6" ht="15">
      <c r="A137" s="13"/>
      <c r="B137" s="14" t="s">
        <v>132</v>
      </c>
      <c r="C137" s="45"/>
      <c r="D137" s="14"/>
      <c r="E137" s="27"/>
      <c r="F137" s="29">
        <f>SUM(F136)</f>
        <v>0</v>
      </c>
    </row>
    <row r="138" spans="1:6" ht="15">
      <c r="A138" s="32"/>
      <c r="B138" s="33"/>
      <c r="C138" s="46" t="s">
        <v>133</v>
      </c>
      <c r="D138" s="17">
        <v>5500</v>
      </c>
      <c r="E138" s="27"/>
      <c r="F138" s="20">
        <f t="shared" si="3"/>
        <v>5500</v>
      </c>
    </row>
    <row r="139" spans="1:6" ht="15">
      <c r="A139" s="13"/>
      <c r="B139" s="14" t="s">
        <v>134</v>
      </c>
      <c r="C139" s="45"/>
      <c r="D139" s="14"/>
      <c r="E139" s="27"/>
      <c r="F139" s="29">
        <f>SUM(F138)</f>
        <v>5500</v>
      </c>
    </row>
    <row r="140" spans="1:6" ht="15">
      <c r="A140" s="32"/>
      <c r="B140" s="33"/>
      <c r="C140" s="46" t="s">
        <v>135</v>
      </c>
      <c r="D140" s="17">
        <v>11600</v>
      </c>
      <c r="E140" s="27"/>
      <c r="F140" s="20">
        <f t="shared" si="3"/>
        <v>11600</v>
      </c>
    </row>
    <row r="141" spans="1:6" ht="15">
      <c r="A141" s="13"/>
      <c r="B141" s="14" t="s">
        <v>136</v>
      </c>
      <c r="C141" s="45"/>
      <c r="D141" s="14"/>
      <c r="E141" s="27"/>
      <c r="F141" s="29">
        <f>SUM(F140)</f>
        <v>11600</v>
      </c>
    </row>
    <row r="142" spans="1:6" ht="15">
      <c r="A142" s="32"/>
      <c r="B142" s="33"/>
      <c r="C142" s="46" t="s">
        <v>137</v>
      </c>
      <c r="D142" s="17">
        <v>5000</v>
      </c>
      <c r="E142" s="27"/>
      <c r="F142" s="20">
        <f t="shared" si="3"/>
        <v>5000</v>
      </c>
    </row>
    <row r="143" spans="1:6" ht="15">
      <c r="A143" s="32"/>
      <c r="B143" s="33"/>
      <c r="C143" s="46" t="s">
        <v>138</v>
      </c>
      <c r="D143" s="17">
        <v>6600</v>
      </c>
      <c r="E143" s="27"/>
      <c r="F143" s="20">
        <f t="shared" si="3"/>
        <v>6600</v>
      </c>
    </row>
    <row r="144" spans="1:6" ht="15">
      <c r="A144" s="13"/>
      <c r="B144" s="14" t="s">
        <v>139</v>
      </c>
      <c r="C144" s="45"/>
      <c r="D144" s="14"/>
      <c r="E144" s="27"/>
      <c r="F144" s="29">
        <f>SUM(F142:F143)</f>
        <v>11600</v>
      </c>
    </row>
    <row r="145" spans="1:6" ht="15">
      <c r="A145" s="32"/>
      <c r="B145" s="33"/>
      <c r="C145" s="46" t="s">
        <v>140</v>
      </c>
      <c r="D145" s="17">
        <v>3740</v>
      </c>
      <c r="E145" s="27">
        <f>1140+1400</f>
        <v>2540</v>
      </c>
      <c r="F145" s="20">
        <f t="shared" si="3"/>
        <v>1200</v>
      </c>
    </row>
    <row r="146" spans="1:6" ht="15">
      <c r="A146" s="32"/>
      <c r="B146" s="33"/>
      <c r="C146" s="46" t="s">
        <v>141</v>
      </c>
      <c r="D146" s="17">
        <v>6240</v>
      </c>
      <c r="E146" s="27"/>
      <c r="F146" s="20">
        <f t="shared" si="3"/>
        <v>6240</v>
      </c>
    </row>
    <row r="147" spans="1:6" ht="15">
      <c r="A147" s="13"/>
      <c r="B147" s="14" t="s">
        <v>142</v>
      </c>
      <c r="C147" s="45"/>
      <c r="D147" s="14"/>
      <c r="E147" s="27"/>
      <c r="F147" s="29">
        <f>SUM(F145:F146)</f>
        <v>7440</v>
      </c>
    </row>
    <row r="148" spans="1:6" ht="15">
      <c r="A148" s="32"/>
      <c r="B148" s="33"/>
      <c r="C148" s="46" t="s">
        <v>143</v>
      </c>
      <c r="D148" s="17">
        <v>6300</v>
      </c>
      <c r="E148" s="27"/>
      <c r="F148" s="20">
        <f t="shared" si="3"/>
        <v>6300</v>
      </c>
    </row>
    <row r="149" spans="1:6" ht="15">
      <c r="A149" s="13"/>
      <c r="B149" s="14" t="s">
        <v>144</v>
      </c>
      <c r="C149" s="45"/>
      <c r="D149" s="14"/>
      <c r="E149" s="27"/>
      <c r="F149" s="29">
        <f>SUM(F148)</f>
        <v>6300</v>
      </c>
    </row>
    <row r="150" spans="1:6" ht="15">
      <c r="A150" s="32"/>
      <c r="B150" s="33"/>
      <c r="C150" s="46" t="s">
        <v>145</v>
      </c>
      <c r="D150" s="17">
        <v>7550</v>
      </c>
      <c r="E150" s="27"/>
      <c r="F150" s="20">
        <f t="shared" si="3"/>
        <v>7550</v>
      </c>
    </row>
    <row r="151" spans="1:6" ht="15">
      <c r="A151" s="32"/>
      <c r="B151" s="33"/>
      <c r="C151" s="46" t="s">
        <v>146</v>
      </c>
      <c r="D151" s="17">
        <v>7560</v>
      </c>
      <c r="E151" s="27"/>
      <c r="F151" s="20">
        <f t="shared" si="3"/>
        <v>7560</v>
      </c>
    </row>
    <row r="152" spans="1:6" ht="15">
      <c r="A152" s="32"/>
      <c r="B152" s="33"/>
      <c r="C152" s="46" t="s">
        <v>147</v>
      </c>
      <c r="D152" s="17">
        <v>7560</v>
      </c>
      <c r="E152" s="27">
        <v>7560</v>
      </c>
      <c r="F152" s="20">
        <f t="shared" si="3"/>
        <v>0</v>
      </c>
    </row>
    <row r="153" spans="1:6" ht="15">
      <c r="A153" s="32"/>
      <c r="B153" s="33"/>
      <c r="C153" s="46" t="s">
        <v>148</v>
      </c>
      <c r="D153" s="17">
        <v>7550</v>
      </c>
      <c r="E153" s="27"/>
      <c r="F153" s="20">
        <f t="shared" si="3"/>
        <v>7550</v>
      </c>
    </row>
    <row r="154" spans="1:6" ht="15">
      <c r="A154" s="13"/>
      <c r="B154" s="14" t="s">
        <v>149</v>
      </c>
      <c r="C154" s="45"/>
      <c r="D154" s="14"/>
      <c r="E154" s="27"/>
      <c r="F154" s="29">
        <f>SUM(F150:F153)</f>
        <v>22660</v>
      </c>
    </row>
    <row r="155" spans="1:6" ht="15">
      <c r="A155" s="32"/>
      <c r="B155" s="33"/>
      <c r="C155" s="46" t="s">
        <v>150</v>
      </c>
      <c r="D155" s="17">
        <v>5500</v>
      </c>
      <c r="E155" s="27"/>
      <c r="F155" s="20">
        <f t="shared" si="3"/>
        <v>5500</v>
      </c>
    </row>
    <row r="156" spans="1:6" ht="15">
      <c r="A156" s="32"/>
      <c r="B156" s="33"/>
      <c r="C156" s="46" t="s">
        <v>151</v>
      </c>
      <c r="D156" s="17">
        <v>6535</v>
      </c>
      <c r="E156" s="27"/>
      <c r="F156" s="20">
        <f aca="true" t="shared" si="4" ref="F156:F165">D156-E156</f>
        <v>6535</v>
      </c>
    </row>
    <row r="157" spans="1:6" ht="15">
      <c r="A157" s="13"/>
      <c r="B157" s="14" t="s">
        <v>152</v>
      </c>
      <c r="C157" s="45"/>
      <c r="D157" s="14"/>
      <c r="E157" s="27"/>
      <c r="F157" s="29">
        <f>SUM(F155:F156)</f>
        <v>12035</v>
      </c>
    </row>
    <row r="158" spans="1:6" ht="15">
      <c r="A158" s="32"/>
      <c r="B158" s="33"/>
      <c r="C158" s="46" t="s">
        <v>153</v>
      </c>
      <c r="D158" s="17">
        <v>16000</v>
      </c>
      <c r="E158" s="27"/>
      <c r="F158" s="20">
        <f t="shared" si="4"/>
        <v>16000</v>
      </c>
    </row>
    <row r="159" spans="1:6" ht="15">
      <c r="A159" s="32"/>
      <c r="B159" s="33"/>
      <c r="C159" s="46" t="s">
        <v>154</v>
      </c>
      <c r="D159" s="17">
        <v>16000</v>
      </c>
      <c r="E159" s="27"/>
      <c r="F159" s="20">
        <f t="shared" si="4"/>
        <v>16000</v>
      </c>
    </row>
    <row r="160" spans="1:6" ht="15">
      <c r="A160" s="32"/>
      <c r="B160" s="33"/>
      <c r="C160" s="46" t="s">
        <v>155</v>
      </c>
      <c r="D160" s="17">
        <v>9600</v>
      </c>
      <c r="E160" s="27">
        <v>9600</v>
      </c>
      <c r="F160" s="20">
        <f t="shared" si="4"/>
        <v>0</v>
      </c>
    </row>
    <row r="161" spans="1:6" ht="15">
      <c r="A161" s="13"/>
      <c r="B161" s="14" t="s">
        <v>156</v>
      </c>
      <c r="C161" s="45"/>
      <c r="D161" s="14"/>
      <c r="E161" s="27"/>
      <c r="F161" s="29">
        <f>SUM(F158:F160)</f>
        <v>32000</v>
      </c>
    </row>
    <row r="162" spans="1:6" ht="15">
      <c r="A162" s="32"/>
      <c r="B162" s="33"/>
      <c r="C162" s="46" t="s">
        <v>157</v>
      </c>
      <c r="D162" s="17">
        <v>6300</v>
      </c>
      <c r="E162" s="27"/>
      <c r="F162" s="20">
        <f t="shared" si="4"/>
        <v>6300</v>
      </c>
    </row>
    <row r="163" spans="1:6" ht="15">
      <c r="A163" s="13"/>
      <c r="B163" s="14" t="s">
        <v>158</v>
      </c>
      <c r="C163" s="45"/>
      <c r="D163" s="14"/>
      <c r="E163" s="27"/>
      <c r="F163" s="29">
        <f>SUM(F162)</f>
        <v>6300</v>
      </c>
    </row>
    <row r="164" spans="1:6" ht="15">
      <c r="A164" s="32"/>
      <c r="B164" s="33"/>
      <c r="C164" s="46" t="s">
        <v>159</v>
      </c>
      <c r="D164" s="17">
        <v>6600</v>
      </c>
      <c r="E164" s="27"/>
      <c r="F164" s="20">
        <f t="shared" si="4"/>
        <v>6600</v>
      </c>
    </row>
    <row r="165" spans="1:6" ht="15">
      <c r="A165" s="32"/>
      <c r="B165" s="33"/>
      <c r="C165" s="46" t="s">
        <v>160</v>
      </c>
      <c r="D165" s="17">
        <v>6600</v>
      </c>
      <c r="E165" s="27"/>
      <c r="F165" s="20">
        <f t="shared" si="4"/>
        <v>6600</v>
      </c>
    </row>
    <row r="166" spans="1:7" ht="15">
      <c r="A166" s="37"/>
      <c r="B166" s="38"/>
      <c r="C166" s="46"/>
      <c r="D166" s="30"/>
      <c r="E166" s="31"/>
      <c r="F166" s="21">
        <f>SUM(F164:F165)</f>
        <v>13200</v>
      </c>
      <c r="G166" s="50"/>
    </row>
    <row r="167" spans="1:6" ht="15">
      <c r="A167" s="39"/>
      <c r="B167" s="40"/>
      <c r="C167" s="48"/>
      <c r="D167" s="34">
        <f>SUM(D91:D166)</f>
        <v>359401</v>
      </c>
      <c r="E167" s="49">
        <f>SUM(E91:E166)</f>
        <v>39584</v>
      </c>
      <c r="F167" s="51">
        <f>SUM(F166,F163,F161,F157,F154,F149,F147,F144,F141,F139,F137,F135,F133,F131,F129,F127,F125,F123,F117,F112,F110,F108,F106,F104,F101,F99,F97,F94)</f>
        <v>319817</v>
      </c>
    </row>
    <row r="168" ht="15">
      <c r="D168" s="50"/>
    </row>
  </sheetData>
  <sheetProtection/>
  <mergeCells count="4">
    <mergeCell ref="A4:D4"/>
    <mergeCell ref="A1:F1"/>
    <mergeCell ref="A166:B166"/>
    <mergeCell ref="A167:B1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ауд. 411</cp:lastModifiedBy>
  <cp:lastPrinted>2022-05-23T09:36:39Z</cp:lastPrinted>
  <dcterms:created xsi:type="dcterms:W3CDTF">2022-02-18T07:38:24Z</dcterms:created>
  <dcterms:modified xsi:type="dcterms:W3CDTF">2022-05-24T09:10:54Z</dcterms:modified>
  <cp:category/>
  <cp:version/>
  <cp:contentType/>
  <cp:contentStatus/>
</cp:coreProperties>
</file>